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uuf\Downloads\"/>
    </mc:Choice>
  </mc:AlternateContent>
  <xr:revisionPtr revIDLastSave="0" documentId="8_{30760238-63A3-43F6-B1DF-05E4C6D051EE}" xr6:coauthVersionLast="47" xr6:coauthVersionMax="47" xr10:uidLastSave="{00000000-0000-0000-0000-000000000000}"/>
  <bookViews>
    <workbookView xWindow="9915" yWindow="1935" windowWidth="21600" windowHeight="11385" xr2:uid="{00000000-000D-0000-FFFF-FFFF00000000}"/>
  </bookViews>
  <sheets>
    <sheet name="Form Individu" sheetId="4" r:id="rId1"/>
  </sheets>
  <definedNames>
    <definedName name="_xlnm.Print_Area" localSheetId="0">'Form Individu'!$A$1:$G$97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7" i="4" l="1"/>
  <c r="F96" i="4"/>
  <c r="G59" i="4"/>
  <c r="G52" i="4"/>
  <c r="G85" i="4" l="1"/>
  <c r="G83" i="4"/>
  <c r="G81" i="4"/>
  <c r="G78" i="4"/>
  <c r="G73" i="4"/>
  <c r="G71" i="4"/>
  <c r="G69" i="4"/>
  <c r="G67" i="4"/>
  <c r="G65" i="4"/>
  <c r="G61" i="4"/>
  <c r="G54" i="4"/>
  <c r="G46" i="4"/>
  <c r="G44" i="4"/>
  <c r="G39" i="4"/>
  <c r="G37" i="4"/>
  <c r="G34" i="4"/>
  <c r="G32" i="4"/>
  <c r="G30" i="4"/>
  <c r="G28" i="4"/>
  <c r="G26" i="4"/>
  <c r="G24" i="4"/>
  <c r="G87" i="4" l="1"/>
  <c r="G88" i="4" s="1"/>
</calcChain>
</file>

<file path=xl/sharedStrings.xml><?xml version="1.0" encoding="utf-8"?>
<sst xmlns="http://schemas.openxmlformats.org/spreadsheetml/2006/main" count="87" uniqueCount="68">
  <si>
    <t>Nama</t>
  </si>
  <si>
    <t>NIP</t>
  </si>
  <si>
    <t>Disiplin</t>
  </si>
  <si>
    <t>Jenis Jabatan</t>
  </si>
  <si>
    <t>Kinerja</t>
  </si>
  <si>
    <t xml:space="preserve">DIMENSI </t>
  </si>
  <si>
    <t>KETERANGAN</t>
  </si>
  <si>
    <t xml:space="preserve">
</t>
  </si>
  <si>
    <t>NO.</t>
  </si>
  <si>
    <t>FORMULIR  INDEKS  PROFESIONALITAS</t>
  </si>
  <si>
    <t>1.  S3</t>
  </si>
  <si>
    <t>2.  S2</t>
  </si>
  <si>
    <t>4.  D-III</t>
  </si>
  <si>
    <t>5.  D-II, D-1, SLTA / SMK</t>
  </si>
  <si>
    <t>6.  SLTP / SD</t>
  </si>
  <si>
    <t>Kualifikasi Pendidikan, yang meliputi tingkat pendidikan sebagai berikut</t>
  </si>
  <si>
    <t xml:space="preserve">     1.  Sudah ikut</t>
  </si>
  <si>
    <t xml:space="preserve">     2.  Belum ikut</t>
  </si>
  <si>
    <t>b.  Diklat Fungsional</t>
  </si>
  <si>
    <t>c.  Diklat Teknis 20 JP</t>
  </si>
  <si>
    <t>d.  Seminar/Workshop/Sejenis</t>
  </si>
  <si>
    <t xml:space="preserve">
Kegiatan seminar/workshop/sejenis sesuai dengan tugas pokok dan fungsi yang diperoleh selama 2 (dua) tahun terakhir.</t>
  </si>
  <si>
    <t>1.  Sangat Baik (91 –100)</t>
  </si>
  <si>
    <t>2.  Baik(76 –90)</t>
  </si>
  <si>
    <t>3.  Cukup(61 –75)</t>
  </si>
  <si>
    <t>4.  Kurang(51 –60)</t>
  </si>
  <si>
    <t>5.  Buruk(50 kebawah)</t>
  </si>
  <si>
    <t>1.  Tidak Pernah</t>
  </si>
  <si>
    <t>2.  Pernah</t>
  </si>
  <si>
    <t xml:space="preserve">     a.  Ringan</t>
  </si>
  <si>
    <t xml:space="preserve">     b.  Sedang</t>
  </si>
  <si>
    <t xml:space="preserve">     c.  Berat</t>
  </si>
  <si>
    <t>Jabatan</t>
  </si>
  <si>
    <t>:</t>
  </si>
  <si>
    <t>3.  S1/D-IV</t>
  </si>
  <si>
    <r>
      <t xml:space="preserve">
Diisi</t>
    </r>
    <r>
      <rPr>
        <b/>
        <i/>
        <sz val="11"/>
        <color rgb="FFFF0000"/>
        <rFont val="Arial"/>
        <family val="2"/>
      </rPr>
      <t xml:space="preserve"> bagi yang menduduki jabatan struktural </t>
    </r>
    <r>
      <rPr>
        <sz val="11"/>
        <color theme="1"/>
        <rFont val="Arial"/>
        <family val="2"/>
      </rPr>
      <t xml:space="preserve">
Diklatpim sesuai dengan jabatan yang diduduki, misalnya jabatan administrator, diklatpim yang diikuti adalah Diklat pim III</t>
    </r>
  </si>
  <si>
    <r>
      <t xml:space="preserve">
Diisi </t>
    </r>
    <r>
      <rPr>
        <b/>
        <i/>
        <sz val="11"/>
        <color rgb="FFFF0000"/>
        <rFont val="Arial"/>
        <family val="2"/>
      </rPr>
      <t>bagi yang menduduki jabatan fungsional</t>
    </r>
    <r>
      <rPr>
        <sz val="11"/>
        <color theme="1"/>
        <rFont val="Arial"/>
        <family val="2"/>
      </rPr>
      <t>. Diklat Fungsional yang sesuai tugas pokok dan fungsi, baik sebagai syarat maupun kewajiban dalam pengangkatan jabatan fungsional.</t>
    </r>
  </si>
  <si>
    <r>
      <rPr>
        <b/>
        <i/>
        <sz val="12"/>
        <color rgb="FFFF0000"/>
        <rFont val="Arial"/>
        <family val="2"/>
      </rPr>
      <t>Pilih salah satu</t>
    </r>
    <r>
      <rPr>
        <sz val="12"/>
        <color theme="1"/>
        <rFont val="Arial"/>
        <family val="2"/>
      </rPr>
      <t xml:space="preserve"> pendidikan sesuai dengan terakhir yang di peroleh / dimiliki
</t>
    </r>
  </si>
  <si>
    <r>
      <t xml:space="preserve">
Diklat teknis </t>
    </r>
    <r>
      <rPr>
        <b/>
        <i/>
        <sz val="12"/>
        <color rgb="FFFF0000"/>
        <rFont val="Arial"/>
        <family val="2"/>
      </rPr>
      <t>yang sesuai dengan tugas pokok dan fungsi jabatan</t>
    </r>
    <r>
      <rPr>
        <sz val="12"/>
        <color theme="1"/>
        <rFont val="Arial"/>
        <family val="2"/>
      </rPr>
      <t xml:space="preserve">, berlaku untuk </t>
    </r>
    <r>
      <rPr>
        <b/>
        <i/>
        <sz val="12"/>
        <color rgb="FFFF0000"/>
        <rFont val="Arial"/>
        <family val="2"/>
      </rPr>
      <t>1 (satu) tahun terakhir</t>
    </r>
    <r>
      <rPr>
        <sz val="12"/>
        <color theme="1"/>
        <rFont val="Arial"/>
        <family val="2"/>
      </rPr>
      <t>.</t>
    </r>
  </si>
  <si>
    <t>w1a</t>
  </si>
  <si>
    <t>SKOR</t>
  </si>
  <si>
    <r>
      <rPr>
        <b/>
        <i/>
        <sz val="12"/>
        <color rgb="FFFF0000"/>
        <rFont val="Arial"/>
        <family val="2"/>
      </rPr>
      <t>Pilih salah satu penilaian kinerja</t>
    </r>
    <r>
      <rPr>
        <sz val="12"/>
        <color theme="1"/>
        <rFont val="Arial"/>
        <family val="2"/>
      </rPr>
      <t xml:space="preserve">
Hasil Penilaian Prestasi Kerja Pegawai yang terdiri dari:
1 )  Sasaran Kerja Pegawai (SKP); dan
2 )  Penilaian PerilakuHasil Penilaian Kinerja  
       per tahun.</t>
    </r>
  </si>
  <si>
    <r>
      <rPr>
        <b/>
        <i/>
        <sz val="12"/>
        <color rgb="FFFF0000"/>
        <rFont val="Arial"/>
        <family val="2"/>
      </rPr>
      <t>Pilih salah satu penilaian disiplin</t>
    </r>
    <r>
      <rPr>
        <sz val="12"/>
        <color theme="1"/>
        <rFont val="Arial"/>
        <family val="2"/>
      </rPr>
      <t xml:space="preserve">
Riwayat penjatuhan hukuman disiplin berlaku 5 (lima) tahun terakhir</t>
    </r>
  </si>
  <si>
    <t>Jurda I/A</t>
  </si>
  <si>
    <t>Jurda Tk. 1 I/B</t>
  </si>
  <si>
    <t>Juru I/C</t>
  </si>
  <si>
    <t>Juru Tk. 1 I/D</t>
  </si>
  <si>
    <t>Pengda II/A</t>
  </si>
  <si>
    <t>Pengda Tk. 1 II/B</t>
  </si>
  <si>
    <t>Pengatur II/C</t>
  </si>
  <si>
    <t>Pengatur Tk. 1 II/D</t>
  </si>
  <si>
    <t>Penda III/A</t>
  </si>
  <si>
    <t>Penda Tk. 1 III/B</t>
  </si>
  <si>
    <t>Penata III/C</t>
  </si>
  <si>
    <t>Penata Tk. 1 III/D</t>
  </si>
  <si>
    <t>Pembina IV/A</t>
  </si>
  <si>
    <t>Pembina Tk. 1 IV/B</t>
  </si>
  <si>
    <t>Pembina Utama Muda IV/C</t>
  </si>
  <si>
    <t>Pembina Utama Madya IV/D</t>
  </si>
  <si>
    <t>Pembina Utama IV/E</t>
  </si>
  <si>
    <t>Satker</t>
  </si>
  <si>
    <t>UO</t>
  </si>
  <si>
    <t>Pangkat/Gol</t>
  </si>
  <si>
    <t>Ttd Pegawai,</t>
  </si>
  <si>
    <t xml:space="preserve">CHECK LIST (v) </t>
  </si>
  <si>
    <t>JUMLAH SKOR PIP ASN</t>
  </si>
  <si>
    <t>ASN KEMENTERIAN PERTAHANAN</t>
  </si>
  <si>
    <r>
      <rPr>
        <b/>
        <sz val="12"/>
        <color theme="1"/>
        <rFont val="Arial"/>
        <family val="2"/>
      </rPr>
      <t>Kompetensi, dengan subdimensi :</t>
    </r>
    <r>
      <rPr>
        <sz val="12"/>
        <color theme="1"/>
        <rFont val="Arial"/>
        <family val="2"/>
      </rPr>
      <t xml:space="preserve">
a.  Diklat PIM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</si>
</sst>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b/>
      <i/>
      <sz val="12"/>
      <color rgb="FFFF0000"/>
      <name val="Arial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1" fillId="2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4" fillId="0" borderId="13" xfId="0" applyFont="1" applyBorder="1" applyAlignment="1">
      <alignment horizontal="left" vertical="top" wrapText="1" indent="1"/>
    </xf>
    <xf numFmtId="0" fontId="4" fillId="0" borderId="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 indent="1"/>
    </xf>
    <xf numFmtId="0" fontId="4" fillId="0" borderId="11" xfId="0" applyFont="1" applyBorder="1" applyAlignment="1">
      <alignment vertical="top" wrapText="1"/>
    </xf>
    <xf numFmtId="0" fontId="4" fillId="0" borderId="14" xfId="0" applyFont="1" applyBorder="1" applyAlignment="1">
      <alignment horizontal="left" vertical="top" wrapText="1" indent="1"/>
    </xf>
    <xf numFmtId="0" fontId="4" fillId="0" borderId="15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6" xfId="0" applyFont="1" applyBorder="1" applyAlignment="1">
      <alignment horizontal="left" vertical="top" wrapText="1" inden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top" wrapText="1" indent="1"/>
    </xf>
    <xf numFmtId="0" fontId="4" fillId="3" borderId="1" xfId="0" applyFont="1" applyFill="1" applyBorder="1" applyAlignment="1">
      <alignment horizontal="left" vertical="top" wrapText="1" indent="1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6" fillId="5" borderId="0" xfId="0" applyFont="1" applyFill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Fill="1"/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4" borderId="1" xfId="0" quotePrefix="1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0" fontId="2" fillId="0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top"/>
    </xf>
    <xf numFmtId="0" fontId="2" fillId="0" borderId="13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9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BDE949E-DD02-4597-90BE-0A4889ABCFE4}"/>
            </a:ext>
          </a:extLst>
        </xdr:cNvPr>
        <xdr:cNvSpPr txBox="1"/>
      </xdr:nvSpPr>
      <xdr:spPr>
        <a:xfrm>
          <a:off x="0" y="809625"/>
          <a:ext cx="0" cy="77152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n-US" sz="1000">
              <a:latin typeface="Arial" pitchFamily="34" charset="0"/>
              <a:cs typeface="Arial" pitchFamily="34" charset="0"/>
            </a:rPr>
            <a:t>Lampiran  I  Surat Sekjen</a:t>
          </a:r>
          <a:r>
            <a:rPr lang="en-US" sz="1000" baseline="0">
              <a:latin typeface="Arial" pitchFamily="34" charset="0"/>
              <a:cs typeface="Arial" pitchFamily="34" charset="0"/>
            </a:rPr>
            <a:t>  Kemhan</a:t>
          </a:r>
        </a:p>
        <a:p>
          <a:pPr>
            <a:spcAft>
              <a:spcPts val="0"/>
            </a:spcAft>
          </a:pPr>
          <a:r>
            <a:rPr lang="en-US" sz="1000" baseline="0">
              <a:latin typeface="Arial" pitchFamily="34" charset="0"/>
              <a:cs typeface="Arial" pitchFamily="34" charset="0"/>
            </a:rPr>
            <a:t>Nomor     :</a:t>
          </a:r>
          <a:endParaRPr lang="en-US" sz="1000">
            <a:latin typeface="Arial" pitchFamily="34" charset="0"/>
            <a:cs typeface="Arial" pitchFamily="34" charset="0"/>
          </a:endParaRPr>
        </a:p>
        <a:p>
          <a:pPr>
            <a:spcAft>
              <a:spcPts val="0"/>
            </a:spcAft>
          </a:pPr>
          <a:r>
            <a:rPr lang="en-US" sz="1000" baseline="0">
              <a:latin typeface="Arial" pitchFamily="34" charset="0"/>
              <a:cs typeface="Arial" pitchFamily="34" charset="0"/>
            </a:rPr>
            <a:t>Tanggal   :</a:t>
          </a:r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9</xdr:row>
      <xdr:rowOff>133349</xdr:rowOff>
    </xdr:to>
    <xdr:sp macro="" textlink="">
      <xdr:nvSpPr>
        <xdr:cNvPr id="27" name="TextBox 4">
          <a:extLst>
            <a:ext uri="{FF2B5EF4-FFF2-40B4-BE49-F238E27FC236}">
              <a16:creationId xmlns:a16="http://schemas.microsoft.com/office/drawing/2014/main" id="{FAD1F0BF-F83D-40E5-B84C-854706B5DD36}"/>
            </a:ext>
          </a:extLst>
        </xdr:cNvPr>
        <xdr:cNvSpPr txBox="1"/>
      </xdr:nvSpPr>
      <xdr:spPr>
        <a:xfrm>
          <a:off x="0" y="809625"/>
          <a:ext cx="0" cy="742949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>
            <a:spcAft>
              <a:spcPts val="200"/>
            </a:spcAft>
          </a:pPr>
          <a:r>
            <a:rPr lang="en-US" sz="105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CONTOH FORM</a:t>
          </a:r>
          <a:endParaRPr lang="en-US" sz="105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847724</xdr:colOff>
      <xdr:row>105</xdr:row>
      <xdr:rowOff>0</xdr:rowOff>
    </xdr:from>
    <xdr:to>
      <xdr:col>5</xdr:col>
      <xdr:colOff>990599</xdr:colOff>
      <xdr:row>105</xdr:row>
      <xdr:rowOff>180975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456EC32-83B8-497F-8109-500A0141C161}"/>
            </a:ext>
          </a:extLst>
        </xdr:cNvPr>
        <xdr:cNvSpPr txBox="1">
          <a:spLocks noChangeArrowheads="1"/>
        </xdr:cNvSpPr>
      </xdr:nvSpPr>
      <xdr:spPr bwMode="auto">
        <a:xfrm>
          <a:off x="4533899" y="16954500"/>
          <a:ext cx="142875" cy="1809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142875</xdr:colOff>
      <xdr:row>107</xdr:row>
      <xdr:rowOff>180975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2426B12D-6CBB-4926-98D5-5CF372AFD106}"/>
            </a:ext>
          </a:extLst>
        </xdr:cNvPr>
        <xdr:cNvSpPr txBox="1">
          <a:spLocks noChangeArrowheads="1"/>
        </xdr:cNvSpPr>
      </xdr:nvSpPr>
      <xdr:spPr bwMode="auto">
        <a:xfrm>
          <a:off x="3686175" y="17335500"/>
          <a:ext cx="142875" cy="18097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showGridLines="0" tabSelected="1" view="pageBreakPreview" topLeftCell="A43" zoomScale="60" zoomScaleNormal="100" workbookViewId="0">
      <selection activeCell="F24" sqref="F24"/>
    </sheetView>
  </sheetViews>
  <sheetFormatPr defaultRowHeight="15" x14ac:dyDescent="0.2"/>
  <cols>
    <col min="1" max="1" width="5.140625" style="3" customWidth="1"/>
    <col min="2" max="2" width="47.85546875" style="2" customWidth="1"/>
    <col min="3" max="3" width="3.140625" style="2" customWidth="1"/>
    <col min="4" max="4" width="4.28515625" style="2" customWidth="1"/>
    <col min="5" max="5" width="3.140625" style="2" customWidth="1"/>
    <col min="6" max="6" width="52" style="2" customWidth="1"/>
    <col min="7" max="7" width="19.140625" style="1" customWidth="1"/>
    <col min="8" max="8" width="5.28515625" style="1" customWidth="1"/>
    <col min="9" max="13" width="6.140625" style="1" customWidth="1"/>
    <col min="14" max="16384" width="9.140625" style="1"/>
  </cols>
  <sheetData>
    <row r="1" spans="1:12" ht="20.25" customHeight="1" x14ac:dyDescent="0.25">
      <c r="A1" s="48" t="s">
        <v>9</v>
      </c>
      <c r="B1" s="48"/>
      <c r="C1" s="48"/>
      <c r="D1" s="48"/>
      <c r="E1" s="48"/>
      <c r="F1" s="48"/>
      <c r="G1" s="48"/>
    </row>
    <row r="2" spans="1:12" ht="20.25" customHeight="1" x14ac:dyDescent="0.25">
      <c r="A2" s="48" t="s">
        <v>66</v>
      </c>
      <c r="B2" s="48"/>
      <c r="C2" s="48"/>
      <c r="D2" s="48"/>
      <c r="E2" s="48"/>
      <c r="F2" s="48"/>
      <c r="G2" s="48"/>
    </row>
    <row r="3" spans="1:12" ht="8.25" customHeight="1" x14ac:dyDescent="0.25">
      <c r="A3" s="36"/>
      <c r="B3" s="36"/>
      <c r="C3" s="36"/>
      <c r="D3" s="36"/>
      <c r="E3" s="36"/>
      <c r="F3" s="36"/>
      <c r="G3" s="36"/>
    </row>
    <row r="4" spans="1:12" ht="1.5" customHeight="1" x14ac:dyDescent="0.25">
      <c r="A4" s="74"/>
      <c r="B4" s="75"/>
      <c r="C4" s="75"/>
      <c r="D4" s="75"/>
      <c r="E4" s="75"/>
      <c r="F4" s="75"/>
      <c r="G4" s="76"/>
      <c r="L4" s="32" t="s">
        <v>43</v>
      </c>
    </row>
    <row r="5" spans="1:12" s="30" customFormat="1" ht="5.25" customHeight="1" x14ac:dyDescent="0.25">
      <c r="A5" s="77"/>
      <c r="B5" s="29"/>
      <c r="C5" s="29"/>
      <c r="D5" s="29"/>
      <c r="E5" s="29"/>
      <c r="F5" s="29"/>
      <c r="L5" s="33"/>
    </row>
    <row r="6" spans="1:12" s="61" customFormat="1" ht="18.75" customHeight="1" x14ac:dyDescent="0.25">
      <c r="A6" s="57"/>
      <c r="B6" s="58" t="s">
        <v>0</v>
      </c>
      <c r="C6" s="59"/>
      <c r="D6" s="59" t="s">
        <v>33</v>
      </c>
      <c r="E6" s="60"/>
      <c r="F6" s="60"/>
      <c r="L6" s="62" t="s">
        <v>44</v>
      </c>
    </row>
    <row r="7" spans="1:12" s="67" customFormat="1" ht="6" customHeight="1" x14ac:dyDescent="0.25">
      <c r="A7" s="63"/>
      <c r="B7" s="64"/>
      <c r="C7" s="65"/>
      <c r="D7" s="65"/>
      <c r="E7" s="66"/>
      <c r="F7" s="66"/>
      <c r="L7" s="68" t="s">
        <v>45</v>
      </c>
    </row>
    <row r="8" spans="1:12" s="61" customFormat="1" ht="18.75" customHeight="1" x14ac:dyDescent="0.25">
      <c r="A8" s="57"/>
      <c r="B8" s="58" t="s">
        <v>1</v>
      </c>
      <c r="D8" s="59" t="s">
        <v>33</v>
      </c>
      <c r="E8" s="70"/>
      <c r="F8" s="60"/>
      <c r="L8" s="62" t="s">
        <v>50</v>
      </c>
    </row>
    <row r="9" spans="1:12" s="61" customFormat="1" ht="4.5" customHeight="1" x14ac:dyDescent="0.25">
      <c r="A9" s="57"/>
      <c r="B9" s="59"/>
      <c r="C9" s="59"/>
      <c r="D9" s="59"/>
      <c r="E9" s="69"/>
      <c r="F9" s="69"/>
      <c r="L9" s="62" t="s">
        <v>49</v>
      </c>
    </row>
    <row r="10" spans="1:12" s="61" customFormat="1" ht="18.75" customHeight="1" x14ac:dyDescent="0.25">
      <c r="A10" s="57"/>
      <c r="B10" s="58" t="s">
        <v>62</v>
      </c>
      <c r="D10" s="59" t="s">
        <v>33</v>
      </c>
      <c r="E10" s="60"/>
      <c r="F10" s="60"/>
      <c r="L10" s="62" t="s">
        <v>46</v>
      </c>
    </row>
    <row r="11" spans="1:12" s="67" customFormat="1" ht="6" customHeight="1" x14ac:dyDescent="0.25">
      <c r="A11" s="63"/>
      <c r="B11" s="64"/>
      <c r="C11" s="65"/>
      <c r="D11" s="65"/>
      <c r="E11" s="66"/>
      <c r="F11" s="66"/>
      <c r="L11" s="68" t="s">
        <v>47</v>
      </c>
    </row>
    <row r="12" spans="1:12" s="61" customFormat="1" ht="18.75" customHeight="1" x14ac:dyDescent="0.25">
      <c r="A12" s="57"/>
      <c r="B12" s="58" t="s">
        <v>3</v>
      </c>
      <c r="D12" s="59" t="s">
        <v>33</v>
      </c>
      <c r="E12" s="60"/>
      <c r="F12" s="60"/>
      <c r="L12" s="62" t="s">
        <v>48</v>
      </c>
    </row>
    <row r="13" spans="1:12" s="61" customFormat="1" ht="4.5" customHeight="1" x14ac:dyDescent="0.25">
      <c r="A13" s="57"/>
      <c r="B13" s="59"/>
      <c r="C13" s="59"/>
      <c r="D13" s="59"/>
      <c r="E13" s="69"/>
      <c r="F13" s="69"/>
      <c r="L13" s="62" t="s">
        <v>49</v>
      </c>
    </row>
    <row r="14" spans="1:12" s="61" customFormat="1" ht="18.75" customHeight="1" x14ac:dyDescent="0.25">
      <c r="A14" s="57"/>
      <c r="B14" s="58" t="s">
        <v>32</v>
      </c>
      <c r="D14" s="59" t="s">
        <v>33</v>
      </c>
      <c r="E14" s="60"/>
      <c r="F14" s="60"/>
      <c r="L14" s="62" t="s">
        <v>50</v>
      </c>
    </row>
    <row r="15" spans="1:12" s="61" customFormat="1" ht="4.5" customHeight="1" x14ac:dyDescent="0.25">
      <c r="A15" s="57"/>
      <c r="B15" s="59"/>
      <c r="C15" s="59"/>
      <c r="D15" s="59"/>
      <c r="E15" s="69"/>
      <c r="F15" s="69"/>
      <c r="L15" s="62" t="s">
        <v>49</v>
      </c>
    </row>
    <row r="16" spans="1:12" s="61" customFormat="1" ht="18.75" customHeight="1" x14ac:dyDescent="0.25">
      <c r="A16" s="57"/>
      <c r="B16" s="58" t="s">
        <v>60</v>
      </c>
      <c r="D16" s="59" t="s">
        <v>33</v>
      </c>
      <c r="E16" s="60"/>
      <c r="F16" s="60"/>
      <c r="L16" s="62" t="s">
        <v>50</v>
      </c>
    </row>
    <row r="17" spans="1:12" s="61" customFormat="1" ht="4.5" customHeight="1" x14ac:dyDescent="0.25">
      <c r="A17" s="57"/>
      <c r="B17" s="59"/>
      <c r="C17" s="59"/>
      <c r="D17" s="59"/>
      <c r="E17" s="69"/>
      <c r="F17" s="69"/>
      <c r="L17" s="62" t="s">
        <v>49</v>
      </c>
    </row>
    <row r="18" spans="1:12" s="61" customFormat="1" ht="18.75" customHeight="1" x14ac:dyDescent="0.25">
      <c r="A18" s="57"/>
      <c r="B18" s="58" t="s">
        <v>61</v>
      </c>
      <c r="D18" s="59" t="s">
        <v>33</v>
      </c>
      <c r="E18" s="60"/>
      <c r="F18" s="60"/>
      <c r="L18" s="62" t="s">
        <v>50</v>
      </c>
    </row>
    <row r="19" spans="1:12" ht="11.25" customHeight="1" x14ac:dyDescent="0.2">
      <c r="L19" s="32" t="s">
        <v>51</v>
      </c>
    </row>
    <row r="20" spans="1:12" ht="15" customHeight="1" x14ac:dyDescent="0.2">
      <c r="A20" s="39" t="s">
        <v>8</v>
      </c>
      <c r="B20" s="49" t="s">
        <v>5</v>
      </c>
      <c r="C20" s="51" t="s">
        <v>64</v>
      </c>
      <c r="D20" s="52"/>
      <c r="E20" s="53"/>
      <c r="F20" s="39" t="s">
        <v>6</v>
      </c>
      <c r="G20" s="39" t="s">
        <v>40</v>
      </c>
      <c r="L20" s="32" t="s">
        <v>52</v>
      </c>
    </row>
    <row r="21" spans="1:12" ht="15.75" customHeight="1" x14ac:dyDescent="0.2">
      <c r="A21" s="39"/>
      <c r="B21" s="50"/>
      <c r="C21" s="54"/>
      <c r="D21" s="55"/>
      <c r="E21" s="56"/>
      <c r="F21" s="39"/>
      <c r="G21" s="39"/>
      <c r="L21" s="32" t="s">
        <v>53</v>
      </c>
    </row>
    <row r="22" spans="1:12" ht="15.75" customHeight="1" x14ac:dyDescent="0.25">
      <c r="A22" s="8">
        <v>1</v>
      </c>
      <c r="B22" s="8">
        <v>2</v>
      </c>
      <c r="C22" s="43">
        <v>3</v>
      </c>
      <c r="D22" s="44"/>
      <c r="E22" s="45"/>
      <c r="F22" s="8">
        <v>4</v>
      </c>
      <c r="G22" s="8">
        <v>5</v>
      </c>
      <c r="L22" s="32" t="s">
        <v>54</v>
      </c>
    </row>
    <row r="23" spans="1:12" ht="45" x14ac:dyDescent="0.2">
      <c r="A23" s="9">
        <v>1</v>
      </c>
      <c r="B23" s="10" t="s">
        <v>15</v>
      </c>
      <c r="C23" s="12"/>
      <c r="D23" s="11"/>
      <c r="E23" s="15" t="s">
        <v>7</v>
      </c>
      <c r="F23" s="10" t="s">
        <v>37</v>
      </c>
      <c r="G23" s="31"/>
      <c r="L23" s="32" t="s">
        <v>55</v>
      </c>
    </row>
    <row r="24" spans="1:12" x14ac:dyDescent="0.2">
      <c r="A24" s="18"/>
      <c r="B24" s="14" t="s">
        <v>10</v>
      </c>
      <c r="C24" s="14"/>
      <c r="D24" s="28"/>
      <c r="E24" s="16"/>
      <c r="F24" s="14"/>
      <c r="G24" s="31">
        <f>IF(D24="v",25,0)</f>
        <v>0</v>
      </c>
      <c r="L24" s="32" t="s">
        <v>56</v>
      </c>
    </row>
    <row r="25" spans="1:12" ht="5.25" customHeight="1" x14ac:dyDescent="0.2">
      <c r="A25" s="18"/>
      <c r="B25" s="14"/>
      <c r="C25" s="21"/>
      <c r="D25" s="11" t="s">
        <v>39</v>
      </c>
      <c r="E25" s="22"/>
      <c r="F25" s="14"/>
      <c r="G25" s="31"/>
      <c r="L25" s="32" t="s">
        <v>57</v>
      </c>
    </row>
    <row r="26" spans="1:12" x14ac:dyDescent="0.2">
      <c r="A26" s="18"/>
      <c r="B26" s="14" t="s">
        <v>11</v>
      </c>
      <c r="C26" s="14"/>
      <c r="D26" s="28"/>
      <c r="E26" s="16"/>
      <c r="F26" s="14"/>
      <c r="G26" s="31">
        <f>IF(D26="v",20,0)</f>
        <v>0</v>
      </c>
      <c r="L26" s="32" t="s">
        <v>58</v>
      </c>
    </row>
    <row r="27" spans="1:12" ht="5.25" customHeight="1" x14ac:dyDescent="0.2">
      <c r="A27" s="18"/>
      <c r="B27" s="14"/>
      <c r="C27" s="21"/>
      <c r="D27" s="11"/>
      <c r="E27" s="22"/>
      <c r="F27" s="14"/>
      <c r="G27" s="31"/>
      <c r="L27" s="32" t="s">
        <v>59</v>
      </c>
    </row>
    <row r="28" spans="1:12" x14ac:dyDescent="0.2">
      <c r="A28" s="18"/>
      <c r="B28" s="14" t="s">
        <v>34</v>
      </c>
      <c r="C28" s="14"/>
      <c r="D28" s="28"/>
      <c r="E28" s="16"/>
      <c r="F28" s="14"/>
      <c r="G28" s="31">
        <f>IF(D28="v",15,0)</f>
        <v>0</v>
      </c>
    </row>
    <row r="29" spans="1:12" ht="5.25" customHeight="1" x14ac:dyDescent="0.2">
      <c r="A29" s="18"/>
      <c r="B29" s="14"/>
      <c r="C29" s="21"/>
      <c r="D29" s="11"/>
      <c r="E29" s="22"/>
      <c r="F29" s="14"/>
      <c r="G29" s="31"/>
    </row>
    <row r="30" spans="1:12" ht="15" customHeight="1" x14ac:dyDescent="0.2">
      <c r="A30" s="18"/>
      <c r="B30" s="14" t="s">
        <v>12</v>
      </c>
      <c r="C30" s="14"/>
      <c r="D30" s="28"/>
      <c r="E30" s="16"/>
      <c r="F30" s="14"/>
      <c r="G30" s="31">
        <f>IF(D30="v",10,0)</f>
        <v>0</v>
      </c>
    </row>
    <row r="31" spans="1:12" ht="5.25" customHeight="1" x14ac:dyDescent="0.2">
      <c r="A31" s="18"/>
      <c r="B31" s="14"/>
      <c r="C31" s="21"/>
      <c r="D31" s="11"/>
      <c r="E31" s="22"/>
      <c r="F31" s="14"/>
      <c r="G31" s="31"/>
    </row>
    <row r="32" spans="1:12" ht="15" customHeight="1" x14ac:dyDescent="0.2">
      <c r="A32" s="18"/>
      <c r="B32" s="14" t="s">
        <v>13</v>
      </c>
      <c r="C32" s="14"/>
      <c r="D32" s="28"/>
      <c r="E32" s="16"/>
      <c r="F32" s="14"/>
      <c r="G32" s="31">
        <f>IF(D32="v",5,0)</f>
        <v>0</v>
      </c>
    </row>
    <row r="33" spans="1:7" ht="5.25" customHeight="1" x14ac:dyDescent="0.2">
      <c r="A33" s="18"/>
      <c r="B33" s="14"/>
      <c r="C33" s="21"/>
      <c r="D33" s="11"/>
      <c r="E33" s="22"/>
      <c r="F33" s="14"/>
      <c r="G33" s="31"/>
    </row>
    <row r="34" spans="1:7" ht="15" customHeight="1" x14ac:dyDescent="0.2">
      <c r="A34" s="18"/>
      <c r="B34" s="14" t="s">
        <v>14</v>
      </c>
      <c r="C34" s="14"/>
      <c r="D34" s="28"/>
      <c r="E34" s="16"/>
      <c r="F34" s="14"/>
      <c r="G34" s="31">
        <f>IF(D34="v",1,0)</f>
        <v>0</v>
      </c>
    </row>
    <row r="35" spans="1:7" ht="15" customHeight="1" x14ac:dyDescent="0.2">
      <c r="A35" s="17"/>
      <c r="B35" s="13"/>
      <c r="C35" s="19"/>
      <c r="D35" s="11"/>
      <c r="E35" s="20"/>
      <c r="F35" s="13"/>
      <c r="G35" s="31"/>
    </row>
    <row r="36" spans="1:7" ht="34.5" customHeight="1" x14ac:dyDescent="0.2">
      <c r="A36" s="82">
        <v>2</v>
      </c>
      <c r="B36" s="10" t="s">
        <v>67</v>
      </c>
      <c r="C36" s="12"/>
      <c r="D36" s="11"/>
      <c r="E36" s="23"/>
      <c r="F36" s="46" t="s">
        <v>35</v>
      </c>
      <c r="G36" s="31"/>
    </row>
    <row r="37" spans="1:7" x14ac:dyDescent="0.2">
      <c r="A37" s="18"/>
      <c r="B37" s="14" t="s">
        <v>16</v>
      </c>
      <c r="C37" s="14"/>
      <c r="D37" s="28"/>
      <c r="E37" s="16"/>
      <c r="F37" s="47"/>
      <c r="G37" s="31">
        <f>IF(E12="PELAKSANA",IF(D37="v",0,0),IF(E12="FUNGSIONAL",IF(D37="v",0,0),IF(D37="v",15,0)))</f>
        <v>0</v>
      </c>
    </row>
    <row r="38" spans="1:7" ht="5.25" customHeight="1" x14ac:dyDescent="0.2">
      <c r="A38" s="18"/>
      <c r="B38" s="14"/>
      <c r="C38" s="21"/>
      <c r="D38" s="11"/>
      <c r="E38" s="22"/>
      <c r="F38" s="47"/>
      <c r="G38" s="31"/>
    </row>
    <row r="39" spans="1:7" x14ac:dyDescent="0.2">
      <c r="A39" s="18"/>
      <c r="B39" s="14" t="s">
        <v>17</v>
      </c>
      <c r="C39" s="14"/>
      <c r="D39" s="28"/>
      <c r="E39" s="16"/>
      <c r="F39" s="47"/>
      <c r="G39" s="31">
        <f>IF(D39="v",0,0)</f>
        <v>0</v>
      </c>
    </row>
    <row r="40" spans="1:7" x14ac:dyDescent="0.2">
      <c r="A40" s="17"/>
      <c r="B40" s="13"/>
      <c r="C40" s="21"/>
      <c r="D40" s="25"/>
      <c r="E40" s="24"/>
      <c r="F40" s="47"/>
      <c r="G40" s="31"/>
    </row>
    <row r="41" spans="1:7" x14ac:dyDescent="0.2">
      <c r="A41" s="9"/>
      <c r="B41" s="10"/>
      <c r="C41" s="12"/>
      <c r="D41" s="25"/>
      <c r="E41" s="23"/>
      <c r="F41" s="46" t="s">
        <v>36</v>
      </c>
      <c r="G41" s="31"/>
    </row>
    <row r="42" spans="1:7" x14ac:dyDescent="0.2">
      <c r="A42" s="18"/>
      <c r="B42" s="14" t="s">
        <v>18</v>
      </c>
      <c r="C42" s="21"/>
      <c r="D42" s="27"/>
      <c r="E42" s="24"/>
      <c r="F42" s="47"/>
      <c r="G42" s="31"/>
    </row>
    <row r="43" spans="1:7" ht="5.25" customHeight="1" x14ac:dyDescent="0.2">
      <c r="A43" s="18"/>
      <c r="B43" s="14"/>
      <c r="C43" s="21"/>
      <c r="D43" s="26"/>
      <c r="E43" s="22"/>
      <c r="F43" s="47"/>
      <c r="G43" s="31"/>
    </row>
    <row r="44" spans="1:7" x14ac:dyDescent="0.2">
      <c r="A44" s="18"/>
      <c r="B44" s="14" t="s">
        <v>16</v>
      </c>
      <c r="C44" s="14"/>
      <c r="D44" s="28"/>
      <c r="E44" s="16"/>
      <c r="F44" s="47"/>
      <c r="G44" s="31">
        <f>IF(E12="FUNGSIONAL",IF(D44="v",15,0),IF(D44="v",0,0))</f>
        <v>0</v>
      </c>
    </row>
    <row r="45" spans="1:7" ht="5.25" customHeight="1" x14ac:dyDescent="0.2">
      <c r="A45" s="18"/>
      <c r="B45" s="14"/>
      <c r="C45" s="21"/>
      <c r="D45" s="11"/>
      <c r="E45" s="22"/>
      <c r="F45" s="47"/>
      <c r="G45" s="31"/>
    </row>
    <row r="46" spans="1:7" x14ac:dyDescent="0.2">
      <c r="A46" s="18"/>
      <c r="B46" s="14" t="s">
        <v>17</v>
      </c>
      <c r="C46" s="14"/>
      <c r="D46" s="28"/>
      <c r="E46" s="16"/>
      <c r="F46" s="47"/>
      <c r="G46" s="31">
        <f>IF(D46="v",0,0)</f>
        <v>0</v>
      </c>
    </row>
    <row r="47" spans="1:7" x14ac:dyDescent="0.2">
      <c r="A47" s="18"/>
      <c r="B47" s="14"/>
      <c r="C47" s="21"/>
      <c r="D47" s="25"/>
      <c r="E47" s="22"/>
      <c r="F47" s="47"/>
      <c r="G47" s="31"/>
    </row>
    <row r="48" spans="1:7" x14ac:dyDescent="0.2">
      <c r="A48" s="17"/>
      <c r="B48" s="13"/>
      <c r="C48" s="21"/>
      <c r="D48" s="27"/>
      <c r="E48" s="24"/>
      <c r="F48" s="47"/>
      <c r="G48" s="31"/>
    </row>
    <row r="49" spans="1:7" ht="6.75" customHeight="1" x14ac:dyDescent="0.2">
      <c r="A49" s="9"/>
      <c r="B49" s="10"/>
      <c r="C49" s="12"/>
      <c r="D49" s="25"/>
      <c r="E49" s="23"/>
      <c r="F49" s="40" t="s">
        <v>38</v>
      </c>
      <c r="G49" s="31"/>
    </row>
    <row r="50" spans="1:7" x14ac:dyDescent="0.2">
      <c r="A50" s="18"/>
      <c r="B50" s="14" t="s">
        <v>19</v>
      </c>
      <c r="C50" s="21"/>
      <c r="D50" s="27"/>
      <c r="E50" s="24"/>
      <c r="F50" s="41"/>
      <c r="G50" s="31"/>
    </row>
    <row r="51" spans="1:7" ht="5.25" customHeight="1" x14ac:dyDescent="0.2">
      <c r="A51" s="18"/>
      <c r="B51" s="14"/>
      <c r="C51" s="21"/>
      <c r="D51" s="26"/>
      <c r="E51" s="22"/>
      <c r="F51" s="41"/>
      <c r="G51" s="31"/>
    </row>
    <row r="52" spans="1:7" x14ac:dyDescent="0.2">
      <c r="A52" s="18"/>
      <c r="B52" s="14" t="s">
        <v>16</v>
      </c>
      <c r="C52" s="14"/>
      <c r="D52" s="28"/>
      <c r="E52" s="16"/>
      <c r="F52" s="41"/>
      <c r="G52" s="31">
        <f>IF(E12="PELAKSANA",IF(D52="v",22.5,0),IF(E31="FUNGSIONAL",IF(D52="v",15,0),IF(D52="v",15,0)))</f>
        <v>0</v>
      </c>
    </row>
    <row r="53" spans="1:7" ht="5.25" customHeight="1" x14ac:dyDescent="0.2">
      <c r="A53" s="18"/>
      <c r="B53" s="14"/>
      <c r="C53" s="21"/>
      <c r="D53" s="11"/>
      <c r="E53" s="22"/>
      <c r="F53" s="41"/>
      <c r="G53" s="31"/>
    </row>
    <row r="54" spans="1:7" x14ac:dyDescent="0.2">
      <c r="A54" s="18"/>
      <c r="B54" s="14" t="s">
        <v>17</v>
      </c>
      <c r="C54" s="14"/>
      <c r="D54" s="28"/>
      <c r="E54" s="16"/>
      <c r="F54" s="41"/>
      <c r="G54" s="31">
        <f>IF(D54="v",0,0)</f>
        <v>0</v>
      </c>
    </row>
    <row r="55" spans="1:7" x14ac:dyDescent="0.2">
      <c r="A55" s="18"/>
      <c r="B55" s="14"/>
      <c r="C55" s="21"/>
      <c r="D55" s="25"/>
      <c r="E55" s="22"/>
      <c r="F55" s="41"/>
      <c r="G55" s="31"/>
    </row>
    <row r="56" spans="1:7" ht="12.75" customHeight="1" x14ac:dyDescent="0.2">
      <c r="A56" s="9"/>
      <c r="B56" s="10"/>
      <c r="C56" s="12"/>
      <c r="D56" s="25"/>
      <c r="E56" s="23"/>
      <c r="F56" s="40" t="s">
        <v>21</v>
      </c>
      <c r="G56" s="31"/>
    </row>
    <row r="57" spans="1:7" x14ac:dyDescent="0.2">
      <c r="A57" s="18"/>
      <c r="B57" s="14" t="s">
        <v>20</v>
      </c>
      <c r="C57" s="21"/>
      <c r="D57" s="27"/>
      <c r="E57" s="24"/>
      <c r="F57" s="41"/>
      <c r="G57" s="31"/>
    </row>
    <row r="58" spans="1:7" ht="5.25" customHeight="1" x14ac:dyDescent="0.2">
      <c r="A58" s="18"/>
      <c r="B58" s="14"/>
      <c r="C58" s="21"/>
      <c r="D58" s="26"/>
      <c r="E58" s="22"/>
      <c r="F58" s="41"/>
      <c r="G58" s="31"/>
    </row>
    <row r="59" spans="1:7" x14ac:dyDescent="0.2">
      <c r="A59" s="18"/>
      <c r="B59" s="14" t="s">
        <v>16</v>
      </c>
      <c r="C59" s="14"/>
      <c r="D59" s="28"/>
      <c r="E59" s="16"/>
      <c r="F59" s="41"/>
      <c r="G59" s="31">
        <f>IF(E12="PELAKSANA",IF(D59="v",17.5,0),IF(E38="FUNGSIONAL",IF(D59="v",10,0),IF(D59="v",10,0)))</f>
        <v>0</v>
      </c>
    </row>
    <row r="60" spans="1:7" ht="5.25" customHeight="1" x14ac:dyDescent="0.2">
      <c r="A60" s="18"/>
      <c r="B60" s="14"/>
      <c r="C60" s="21"/>
      <c r="D60" s="11"/>
      <c r="E60" s="22"/>
      <c r="F60" s="41"/>
      <c r="G60" s="31"/>
    </row>
    <row r="61" spans="1:7" x14ac:dyDescent="0.2">
      <c r="A61" s="18"/>
      <c r="B61" s="14" t="s">
        <v>17</v>
      </c>
      <c r="C61" s="14"/>
      <c r="D61" s="28"/>
      <c r="E61" s="16"/>
      <c r="F61" s="41"/>
      <c r="G61" s="31">
        <f>IF(D61="v",0,0)</f>
        <v>0</v>
      </c>
    </row>
    <row r="62" spans="1:7" x14ac:dyDescent="0.2">
      <c r="A62" s="18"/>
      <c r="B62" s="14"/>
      <c r="C62" s="21"/>
      <c r="D62" s="25"/>
      <c r="E62" s="22"/>
      <c r="F62" s="41"/>
      <c r="G62" s="31"/>
    </row>
    <row r="63" spans="1:7" ht="18.75" customHeight="1" x14ac:dyDescent="0.2">
      <c r="A63" s="82">
        <v>3</v>
      </c>
      <c r="B63" s="83" t="s">
        <v>4</v>
      </c>
      <c r="C63" s="12"/>
      <c r="D63" s="25"/>
      <c r="E63" s="15" t="s">
        <v>7</v>
      </c>
      <c r="F63" s="40" t="s">
        <v>41</v>
      </c>
      <c r="G63" s="31"/>
    </row>
    <row r="64" spans="1:7" ht="5.25" customHeight="1" x14ac:dyDescent="0.2">
      <c r="A64" s="18"/>
      <c r="B64" s="14"/>
      <c r="C64" s="21"/>
      <c r="D64" s="26"/>
      <c r="E64" s="22"/>
      <c r="F64" s="41"/>
      <c r="G64" s="31"/>
    </row>
    <row r="65" spans="1:7" x14ac:dyDescent="0.2">
      <c r="A65" s="18"/>
      <c r="B65" s="14" t="s">
        <v>22</v>
      </c>
      <c r="C65" s="14"/>
      <c r="D65" s="28"/>
      <c r="E65" s="16"/>
      <c r="F65" s="41"/>
      <c r="G65" s="31">
        <f>IF(D65="v",30,0)</f>
        <v>0</v>
      </c>
    </row>
    <row r="66" spans="1:7" ht="5.25" customHeight="1" x14ac:dyDescent="0.2">
      <c r="A66" s="18"/>
      <c r="B66" s="14"/>
      <c r="C66" s="21"/>
      <c r="D66" s="11"/>
      <c r="E66" s="22"/>
      <c r="F66" s="41"/>
      <c r="G66" s="31"/>
    </row>
    <row r="67" spans="1:7" x14ac:dyDescent="0.2">
      <c r="A67" s="18"/>
      <c r="B67" s="14" t="s">
        <v>23</v>
      </c>
      <c r="C67" s="14"/>
      <c r="D67" s="28"/>
      <c r="E67" s="16"/>
      <c r="F67" s="41"/>
      <c r="G67" s="31">
        <f>IF(D67="v",25,0)</f>
        <v>0</v>
      </c>
    </row>
    <row r="68" spans="1:7" ht="5.25" customHeight="1" x14ac:dyDescent="0.2">
      <c r="A68" s="18"/>
      <c r="B68" s="14"/>
      <c r="C68" s="21"/>
      <c r="D68" s="11"/>
      <c r="E68" s="22"/>
      <c r="F68" s="41"/>
      <c r="G68" s="31"/>
    </row>
    <row r="69" spans="1:7" x14ac:dyDescent="0.2">
      <c r="A69" s="18"/>
      <c r="B69" s="14" t="s">
        <v>24</v>
      </c>
      <c r="C69" s="14"/>
      <c r="D69" s="28"/>
      <c r="E69" s="16"/>
      <c r="F69" s="41"/>
      <c r="G69" s="31">
        <f>IF(D69="v",15,0)</f>
        <v>0</v>
      </c>
    </row>
    <row r="70" spans="1:7" ht="5.25" customHeight="1" x14ac:dyDescent="0.2">
      <c r="A70" s="18"/>
      <c r="B70" s="14"/>
      <c r="C70" s="21"/>
      <c r="D70" s="11"/>
      <c r="E70" s="22"/>
      <c r="F70" s="41"/>
      <c r="G70" s="31"/>
    </row>
    <row r="71" spans="1:7" ht="15" customHeight="1" x14ac:dyDescent="0.2">
      <c r="A71" s="18"/>
      <c r="B71" s="14" t="s">
        <v>25</v>
      </c>
      <c r="C71" s="14"/>
      <c r="D71" s="28"/>
      <c r="E71" s="16"/>
      <c r="F71" s="41"/>
      <c r="G71" s="31">
        <f>IF(D71="v",5,0)</f>
        <v>0</v>
      </c>
    </row>
    <row r="72" spans="1:7" ht="5.25" customHeight="1" x14ac:dyDescent="0.2">
      <c r="A72" s="18"/>
      <c r="B72" s="14"/>
      <c r="C72" s="21"/>
      <c r="D72" s="11"/>
      <c r="E72" s="22"/>
      <c r="F72" s="41"/>
      <c r="G72" s="31"/>
    </row>
    <row r="73" spans="1:7" ht="15" customHeight="1" x14ac:dyDescent="0.2">
      <c r="A73" s="18"/>
      <c r="B73" s="14" t="s">
        <v>26</v>
      </c>
      <c r="C73" s="14"/>
      <c r="D73" s="28"/>
      <c r="E73" s="16"/>
      <c r="F73" s="41"/>
      <c r="G73" s="31">
        <f>IF(D73="v",1,0)</f>
        <v>0</v>
      </c>
    </row>
    <row r="74" spans="1:7" ht="11.25" customHeight="1" x14ac:dyDescent="0.2">
      <c r="A74" s="18"/>
      <c r="B74" s="14"/>
      <c r="C74" s="21"/>
      <c r="D74" s="11"/>
      <c r="E74" s="22"/>
      <c r="F74" s="42"/>
      <c r="G74" s="31"/>
    </row>
    <row r="75" spans="1:7" ht="6.75" customHeight="1" x14ac:dyDescent="0.2">
      <c r="A75" s="9"/>
      <c r="B75" s="10"/>
      <c r="C75" s="12"/>
      <c r="D75" s="25"/>
      <c r="E75" s="23"/>
      <c r="F75" s="40" t="s">
        <v>42</v>
      </c>
      <c r="G75" s="31"/>
    </row>
    <row r="76" spans="1:7" ht="15.75" x14ac:dyDescent="0.2">
      <c r="A76" s="80">
        <v>4</v>
      </c>
      <c r="B76" s="81" t="s">
        <v>2</v>
      </c>
      <c r="C76" s="21"/>
      <c r="D76" s="27"/>
      <c r="E76" s="24"/>
      <c r="F76" s="41"/>
      <c r="G76" s="31"/>
    </row>
    <row r="77" spans="1:7" ht="5.25" customHeight="1" x14ac:dyDescent="0.2">
      <c r="A77" s="18"/>
      <c r="B77" s="14"/>
      <c r="C77" s="21"/>
      <c r="D77" s="26"/>
      <c r="E77" s="22"/>
      <c r="F77" s="41"/>
      <c r="G77" s="31"/>
    </row>
    <row r="78" spans="1:7" x14ac:dyDescent="0.2">
      <c r="A78" s="18"/>
      <c r="B78" s="14" t="s">
        <v>27</v>
      </c>
      <c r="C78" s="14"/>
      <c r="D78" s="28"/>
      <c r="E78" s="16"/>
      <c r="F78" s="41"/>
      <c r="G78" s="31">
        <f>IF(D78="v",5,0)</f>
        <v>0</v>
      </c>
    </row>
    <row r="79" spans="1:7" ht="2.25" customHeight="1" x14ac:dyDescent="0.2">
      <c r="A79" s="18"/>
      <c r="B79" s="14"/>
      <c r="C79" s="21"/>
      <c r="D79" s="25"/>
      <c r="E79" s="22"/>
      <c r="F79" s="41"/>
      <c r="G79" s="31"/>
    </row>
    <row r="80" spans="1:7" x14ac:dyDescent="0.2">
      <c r="A80" s="18"/>
      <c r="B80" s="14" t="s">
        <v>28</v>
      </c>
      <c r="C80" s="21"/>
      <c r="D80" s="26"/>
      <c r="E80" s="22"/>
      <c r="F80" s="41"/>
      <c r="G80" s="31"/>
    </row>
    <row r="81" spans="1:7" x14ac:dyDescent="0.2">
      <c r="A81" s="18"/>
      <c r="B81" s="14" t="s">
        <v>29</v>
      </c>
      <c r="C81" s="14"/>
      <c r="D81" s="28"/>
      <c r="E81" s="16"/>
      <c r="F81" s="41"/>
      <c r="G81" s="31">
        <f>IF(D81="v",3,0)</f>
        <v>0</v>
      </c>
    </row>
    <row r="82" spans="1:7" ht="6" customHeight="1" x14ac:dyDescent="0.2">
      <c r="A82" s="18"/>
      <c r="B82" s="1"/>
      <c r="C82" s="21"/>
      <c r="D82" s="11"/>
      <c r="E82" s="22"/>
      <c r="F82" s="41"/>
      <c r="G82" s="31"/>
    </row>
    <row r="83" spans="1:7" x14ac:dyDescent="0.2">
      <c r="A83" s="18"/>
      <c r="B83" s="14" t="s">
        <v>30</v>
      </c>
      <c r="C83" s="14"/>
      <c r="D83" s="28"/>
      <c r="E83" s="16"/>
      <c r="F83" s="41"/>
      <c r="G83" s="31">
        <f>IF(D83="v",2,0)</f>
        <v>0</v>
      </c>
    </row>
    <row r="84" spans="1:7" ht="6" customHeight="1" x14ac:dyDescent="0.2">
      <c r="A84" s="18"/>
      <c r="B84" s="14"/>
      <c r="C84" s="21"/>
      <c r="D84" s="11"/>
      <c r="E84" s="22"/>
      <c r="F84" s="41"/>
      <c r="G84" s="31"/>
    </row>
    <row r="85" spans="1:7" x14ac:dyDescent="0.2">
      <c r="A85" s="18"/>
      <c r="B85" s="14" t="s">
        <v>31</v>
      </c>
      <c r="C85" s="14"/>
      <c r="D85" s="28"/>
      <c r="E85" s="16"/>
      <c r="F85" s="41"/>
      <c r="G85" s="31">
        <f>IF(D85="v",1,0)</f>
        <v>0</v>
      </c>
    </row>
    <row r="86" spans="1:7" ht="6" customHeight="1" x14ac:dyDescent="0.2">
      <c r="A86" s="18"/>
      <c r="B86" s="14"/>
      <c r="C86" s="21"/>
      <c r="D86" s="25"/>
      <c r="E86" s="22"/>
      <c r="F86" s="41"/>
      <c r="G86" s="31"/>
    </row>
    <row r="87" spans="1:7" s="4" customFormat="1" ht="15" customHeight="1" x14ac:dyDescent="0.2">
      <c r="A87" s="37" t="s">
        <v>65</v>
      </c>
      <c r="B87" s="37"/>
      <c r="C87" s="37"/>
      <c r="D87" s="37"/>
      <c r="E87" s="37"/>
      <c r="F87" s="37"/>
      <c r="G87" s="34">
        <f>SUM(G24:G85)</f>
        <v>0</v>
      </c>
    </row>
    <row r="88" spans="1:7" s="7" customFormat="1" ht="15" customHeight="1" x14ac:dyDescent="0.2">
      <c r="A88" s="38"/>
      <c r="B88" s="38"/>
      <c r="C88" s="38"/>
      <c r="D88" s="38"/>
      <c r="E88" s="38"/>
      <c r="F88" s="38"/>
      <c r="G88" s="35" t="str">
        <f>IF(G87&gt;90,"Sangat Tinggi",IF(G87&gt;80,"Tinggi",IF(G87&gt;70,"Sedang",IF(G87&gt;60,"Rendah","Sangat Rendah"))))</f>
        <v>Sangat Rendah</v>
      </c>
    </row>
    <row r="89" spans="1:7" s="7" customFormat="1" ht="6.75" customHeight="1" x14ac:dyDescent="0.2">
      <c r="A89" s="5"/>
      <c r="B89" s="6"/>
      <c r="C89" s="6"/>
      <c r="D89" s="6"/>
      <c r="E89" s="6"/>
      <c r="F89" s="6"/>
    </row>
    <row r="90" spans="1:7" s="7" customFormat="1" x14ac:dyDescent="0.2">
      <c r="A90" s="5"/>
      <c r="B90" s="6"/>
      <c r="C90" s="6"/>
      <c r="D90" s="6"/>
      <c r="E90" s="6"/>
      <c r="F90" s="6"/>
    </row>
    <row r="91" spans="1:7" s="7" customFormat="1" x14ac:dyDescent="0.2">
      <c r="A91" s="5"/>
      <c r="B91" s="6"/>
      <c r="C91" s="6"/>
      <c r="D91" s="6"/>
      <c r="E91" s="6"/>
      <c r="F91" s="6"/>
    </row>
    <row r="92" spans="1:7" s="7" customFormat="1" x14ac:dyDescent="0.2">
      <c r="A92" s="5"/>
      <c r="B92" s="6"/>
      <c r="C92" s="6"/>
      <c r="D92" s="6"/>
      <c r="E92" s="6"/>
      <c r="F92" s="71" t="s">
        <v>63</v>
      </c>
    </row>
    <row r="93" spans="1:7" s="7" customFormat="1" x14ac:dyDescent="0.2">
      <c r="A93" s="5"/>
      <c r="B93" s="6"/>
      <c r="C93" s="6"/>
      <c r="D93" s="6"/>
      <c r="E93" s="6"/>
      <c r="F93" s="72"/>
    </row>
    <row r="94" spans="1:7" s="7" customFormat="1" x14ac:dyDescent="0.2">
      <c r="A94" s="5"/>
      <c r="B94" s="6"/>
      <c r="C94" s="6"/>
      <c r="D94" s="6"/>
      <c r="E94" s="6"/>
      <c r="F94" s="73"/>
    </row>
    <row r="95" spans="1:7" s="7" customFormat="1" x14ac:dyDescent="0.2">
      <c r="A95" s="5"/>
      <c r="B95" s="6"/>
      <c r="C95" s="6"/>
      <c r="D95" s="6"/>
      <c r="E95" s="6"/>
      <c r="F95" s="73"/>
    </row>
    <row r="96" spans="1:7" s="7" customFormat="1" x14ac:dyDescent="0.2">
      <c r="A96" s="5"/>
      <c r="B96" s="6"/>
      <c r="C96" s="6"/>
      <c r="D96" s="6"/>
      <c r="E96" s="6"/>
      <c r="F96" s="78">
        <f>E6</f>
        <v>0</v>
      </c>
    </row>
    <row r="97" spans="1:6" s="7" customFormat="1" x14ac:dyDescent="0.2">
      <c r="A97" s="5"/>
      <c r="B97" s="6"/>
      <c r="C97" s="6"/>
      <c r="D97" s="6"/>
      <c r="E97" s="6"/>
      <c r="F97" s="79" t="str">
        <f>E10&amp;" NIP."&amp;E8</f>
        <v xml:space="preserve"> NIP.</v>
      </c>
    </row>
    <row r="98" spans="1:6" s="7" customFormat="1" x14ac:dyDescent="0.2">
      <c r="A98" s="5"/>
      <c r="B98" s="6"/>
      <c r="C98" s="6"/>
      <c r="D98" s="6"/>
      <c r="E98" s="6"/>
      <c r="F98" s="6"/>
    </row>
    <row r="99" spans="1:6" s="7" customFormat="1" x14ac:dyDescent="0.2">
      <c r="A99" s="5"/>
      <c r="B99" s="6"/>
      <c r="C99" s="6"/>
      <c r="D99" s="6"/>
      <c r="E99" s="6"/>
      <c r="F99" s="6"/>
    </row>
    <row r="100" spans="1:6" s="7" customFormat="1" x14ac:dyDescent="0.2">
      <c r="A100" s="5"/>
      <c r="B100" s="6"/>
      <c r="C100" s="6"/>
      <c r="D100" s="6"/>
      <c r="E100" s="6"/>
      <c r="F100" s="6"/>
    </row>
    <row r="101" spans="1:6" s="7" customFormat="1" x14ac:dyDescent="0.2">
      <c r="A101" s="5"/>
      <c r="B101" s="6"/>
      <c r="C101" s="6"/>
      <c r="D101" s="6"/>
      <c r="E101" s="6"/>
      <c r="F101" s="6"/>
    </row>
  </sheetData>
  <dataConsolidate/>
  <mergeCells count="22">
    <mergeCell ref="A20:A21"/>
    <mergeCell ref="B20:B21"/>
    <mergeCell ref="C20:E21"/>
    <mergeCell ref="F20:F21"/>
    <mergeCell ref="E16:F16"/>
    <mergeCell ref="E18:F18"/>
    <mergeCell ref="E8:F8"/>
    <mergeCell ref="A2:G2"/>
    <mergeCell ref="A1:G1"/>
    <mergeCell ref="A87:F88"/>
    <mergeCell ref="G20:G21"/>
    <mergeCell ref="F63:F74"/>
    <mergeCell ref="F75:F86"/>
    <mergeCell ref="E6:F6"/>
    <mergeCell ref="E10:F10"/>
    <mergeCell ref="E12:F12"/>
    <mergeCell ref="E14:F14"/>
    <mergeCell ref="C22:E22"/>
    <mergeCell ref="F36:F40"/>
    <mergeCell ref="F41:F48"/>
    <mergeCell ref="F49:F55"/>
    <mergeCell ref="F56:F62"/>
  </mergeCells>
  <dataValidations count="3">
    <dataValidation type="list" allowBlank="1" showInputMessage="1" showErrorMessage="1" sqref="E12:F12" xr:uid="{00000000-0002-0000-0000-000000000000}">
      <formula1>"JPT,ADMINISTRATOR,PENGAWAS,PELAKSANA,FUNGSIONAL"</formula1>
    </dataValidation>
    <dataValidation type="list" allowBlank="1" showInputMessage="1" showErrorMessage="1" sqref="E10:F10" xr:uid="{00000000-0002-0000-0000-000001000000}">
      <formula1>$L$4:$L$27</formula1>
    </dataValidation>
    <dataValidation type="list" showInputMessage="1" showErrorMessage="1" sqref="E18:F18" xr:uid="{6FBD8A96-9E81-4F7A-89B0-794458AD5B0F}">
      <formula1>"Kementerian Pertahanan, Mabes TNI, TNI AD, TNI AL, TNI AU"</formula1>
    </dataValidation>
  </dataValidations>
  <pageMargins left="0.31" right="0.2" top="0.25" bottom="0.23" header="0.14000000000000001" footer="0.12"/>
  <pageSetup paperSize="9" scale="69" orientation="portrait" r:id="rId1"/>
  <rowBreaks count="1" manualBreakCount="1">
    <brk id="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Individu</vt:lpstr>
      <vt:lpstr>'Form Individu'!Print_Area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LAHDAFOR</dc:creator>
  <cp:lastModifiedBy>sohib pahlupi</cp:lastModifiedBy>
  <cp:lastPrinted>2020-07-03T00:45:45Z</cp:lastPrinted>
  <dcterms:created xsi:type="dcterms:W3CDTF">2019-06-10T02:44:28Z</dcterms:created>
  <dcterms:modified xsi:type="dcterms:W3CDTF">2022-04-22T03:39:11Z</dcterms:modified>
</cp:coreProperties>
</file>